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2\7 21\"/>
    </mc:Choice>
  </mc:AlternateContent>
  <bookViews>
    <workbookView xWindow="480" yWindow="4380" windowWidth="14340" windowHeight="18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14" i="1" l="1"/>
  <c r="T15" i="1"/>
  <c r="T17" i="1"/>
  <c r="T18" i="1"/>
  <c r="T19" i="1"/>
  <c r="T21" i="1"/>
  <c r="T22" i="1"/>
  <c r="T24" i="1"/>
  <c r="T26" i="1"/>
  <c r="S38" i="1" l="1"/>
  <c r="R38" i="1"/>
  <c r="Q38" i="1"/>
  <c r="P38" i="1"/>
  <c r="N38" i="1"/>
  <c r="M38" i="1"/>
  <c r="L38" i="1"/>
  <c r="K38" i="1"/>
  <c r="J38" i="1"/>
  <c r="I38" i="1"/>
  <c r="H38" i="1"/>
  <c r="G38" i="1"/>
  <c r="F38" i="1"/>
  <c r="E38" i="1"/>
  <c r="Q41" i="1" l="1"/>
  <c r="R41" i="1"/>
  <c r="T32" i="1" l="1"/>
  <c r="F41" i="1" l="1"/>
  <c r="M41" i="1" l="1"/>
  <c r="L41" i="1" l="1"/>
  <c r="P41" i="1" l="1"/>
  <c r="O38" i="1" l="1"/>
  <c r="O41" i="1" l="1"/>
  <c r="T33" i="1" l="1"/>
  <c r="T35" i="1" l="1"/>
  <c r="T34" i="1"/>
  <c r="T28" i="1" l="1"/>
  <c r="V28" i="1" s="1"/>
  <c r="T38" i="1"/>
  <c r="V38" i="1" s="1"/>
  <c r="S41" i="1"/>
  <c r="J41" i="1" l="1"/>
  <c r="I41" i="1"/>
  <c r="D38" i="1"/>
  <c r="N41" i="1"/>
  <c r="E41" i="1"/>
  <c r="T41" i="1" l="1"/>
  <c r="K41" i="1"/>
  <c r="H41" i="1"/>
  <c r="G41" i="1"/>
  <c r="D41" i="1"/>
</calcChain>
</file>

<file path=xl/sharedStrings.xml><?xml version="1.0" encoding="utf-8"?>
<sst xmlns="http://schemas.openxmlformats.org/spreadsheetml/2006/main" count="73" uniqueCount="53">
  <si>
    <t>Description</t>
  </si>
  <si>
    <t>CSFP</t>
  </si>
  <si>
    <t>SNAP</t>
  </si>
  <si>
    <t>Excluding Donated Food, Interest Income and Depreciation</t>
  </si>
  <si>
    <t>Food Purchase</t>
  </si>
  <si>
    <t>REVENUE</t>
  </si>
  <si>
    <t>Community Donations</t>
  </si>
  <si>
    <t xml:space="preserve">US Government </t>
  </si>
  <si>
    <t>State Government</t>
  </si>
  <si>
    <t>Foundation Grants</t>
  </si>
  <si>
    <t>Corporate Grants</t>
  </si>
  <si>
    <t>Total Revenue By Program</t>
  </si>
  <si>
    <t>Salaries, Taxes &amp; Benefits</t>
  </si>
  <si>
    <t>Other Expenses</t>
  </si>
  <si>
    <t>Total Expenses By Program</t>
  </si>
  <si>
    <t>Net Revenue Over Expenses by Program</t>
  </si>
  <si>
    <t>Food Bank of Northern Nevada</t>
  </si>
  <si>
    <t>(Inc. FEMA)</t>
  </si>
  <si>
    <t>BackPack</t>
  </si>
  <si>
    <t>EXPENSES</t>
  </si>
  <si>
    <t>Agency</t>
  </si>
  <si>
    <t>General</t>
  </si>
  <si>
    <t>Operating</t>
  </si>
  <si>
    <t>Total</t>
  </si>
  <si>
    <t>Meal Purchase</t>
  </si>
  <si>
    <t>Special Events/Fundraising</t>
  </si>
  <si>
    <t>Food Purchase/COGS</t>
  </si>
  <si>
    <t>YTD Summary of Restricted Fund Activity by Program</t>
  </si>
  <si>
    <t xml:space="preserve"> </t>
  </si>
  <si>
    <t>Local Government</t>
  </si>
  <si>
    <t>Other Revenue</t>
  </si>
  <si>
    <t xml:space="preserve">Agency Purchased Product Fees </t>
  </si>
  <si>
    <t>Mobile</t>
  </si>
  <si>
    <t>Nutrition</t>
  </si>
  <si>
    <t>ED</t>
  </si>
  <si>
    <t>Kids Café</t>
  </si>
  <si>
    <t>Child</t>
  </si>
  <si>
    <t>School</t>
  </si>
  <si>
    <t xml:space="preserve">Pantry </t>
  </si>
  <si>
    <t xml:space="preserve">(CACFP &amp; </t>
  </si>
  <si>
    <t xml:space="preserve"> SFSP)</t>
  </si>
  <si>
    <t>Senior</t>
  </si>
  <si>
    <t>Box</t>
  </si>
  <si>
    <t>General Fund</t>
  </si>
  <si>
    <t>TEFAP</t>
  </si>
  <si>
    <t>RxPantry</t>
  </si>
  <si>
    <t>Harvest</t>
  </si>
  <si>
    <t>CCNN</t>
  </si>
  <si>
    <t>HN</t>
  </si>
  <si>
    <t>NV Cares</t>
  </si>
  <si>
    <t>Disability</t>
  </si>
  <si>
    <t>Aging &amp;</t>
  </si>
  <si>
    <t>7/31/2021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</si>
</sst>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0" fontId="2" fillId="0" borderId="0" xfId="0" applyNumberFormat="1" applyFont="1"/>
    <xf numFmtId="40" fontId="2" fillId="2" borderId="0" xfId="0" applyNumberFormat="1" applyFont="1" applyFill="1"/>
    <xf numFmtId="40" fontId="2" fillId="0" borderId="0" xfId="0" applyNumberFormat="1" applyFont="1" applyAlignment="1"/>
    <xf numFmtId="14" fontId="2" fillId="0" borderId="0" xfId="0" applyNumberFormat="1" applyFont="1" applyAlignment="1"/>
    <xf numFmtId="40" fontId="2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0" fontId="3" fillId="0" borderId="0" xfId="0" applyNumberFormat="1" applyFont="1"/>
    <xf numFmtId="40" fontId="3" fillId="0" borderId="0" xfId="0" applyNumberFormat="1" applyFont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3" fillId="0" borderId="0" xfId="0" applyNumberFormat="1" applyFont="1" applyFill="1" applyAlignment="1">
      <alignment horizontal="center"/>
    </xf>
    <xf numFmtId="40" fontId="3" fillId="0" borderId="1" xfId="0" applyNumberFormat="1" applyFont="1" applyFill="1" applyBorder="1" applyAlignment="1">
      <alignment horizontal="center"/>
    </xf>
    <xf numFmtId="40" fontId="3" fillId="0" borderId="4" xfId="0" applyNumberFormat="1" applyFont="1" applyFill="1" applyBorder="1" applyAlignment="1">
      <alignment horizontal="center"/>
    </xf>
    <xf numFmtId="40" fontId="3" fillId="0" borderId="5" xfId="0" applyNumberFormat="1" applyFont="1" applyFill="1" applyBorder="1" applyAlignment="1">
      <alignment horizontal="center"/>
    </xf>
    <xf numFmtId="40" fontId="3" fillId="0" borderId="1" xfId="0" applyNumberFormat="1" applyFont="1" applyFill="1" applyBorder="1" applyAlignment="1">
      <alignment horizontal="center" vertical="center"/>
    </xf>
    <xf numFmtId="38" fontId="2" fillId="0" borderId="0" xfId="0" applyNumberFormat="1" applyFont="1" applyFill="1"/>
    <xf numFmtId="38" fontId="2" fillId="0" borderId="0" xfId="0" applyNumberFormat="1" applyFont="1"/>
    <xf numFmtId="38" fontId="3" fillId="0" borderId="0" xfId="0" applyNumberFormat="1" applyFont="1"/>
    <xf numFmtId="38" fontId="3" fillId="0" borderId="3" xfId="0" applyNumberFormat="1" applyFont="1" applyBorder="1"/>
    <xf numFmtId="38" fontId="3" fillId="0" borderId="3" xfId="0" applyNumberFormat="1" applyFont="1" applyFill="1" applyBorder="1"/>
    <xf numFmtId="38" fontId="3" fillId="0" borderId="0" xfId="0" applyNumberFormat="1" applyFont="1" applyFill="1"/>
    <xf numFmtId="38" fontId="3" fillId="0" borderId="2" xfId="0" applyNumberFormat="1" applyFont="1" applyBorder="1"/>
    <xf numFmtId="38" fontId="3" fillId="0" borderId="2" xfId="0" applyNumberFormat="1" applyFont="1" applyFill="1" applyBorder="1"/>
    <xf numFmtId="40" fontId="2" fillId="0" borderId="0" xfId="0" applyNumberFormat="1" applyFont="1" applyAlignment="1">
      <alignment horizontal="right"/>
    </xf>
    <xf numFmtId="40" fontId="2" fillId="0" borderId="0" xfId="0" applyNumberFormat="1" applyFont="1" applyAlignment="1">
      <alignment horizontal="center"/>
    </xf>
    <xf numFmtId="40" fontId="2" fillId="0" borderId="0" xfId="0" quotePrefix="1" applyNumberFormat="1" applyFont="1"/>
    <xf numFmtId="40" fontId="2" fillId="0" borderId="0" xfId="0" applyNumberFormat="1" applyFont="1" applyBorder="1"/>
    <xf numFmtId="38" fontId="2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0" fontId="3" fillId="0" borderId="7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4" fontId="2" fillId="0" borderId="0" xfId="0" applyNumberFormat="1" applyFont="1" applyFill="1" applyAlignment="1"/>
    <xf numFmtId="40" fontId="3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38" fontId="4" fillId="0" borderId="0" xfId="0" applyNumberFormat="1" applyFont="1" applyFill="1"/>
    <xf numFmtId="38" fontId="2" fillId="0" borderId="0" xfId="0" applyNumberFormat="1" applyFont="1" applyFill="1" applyBorder="1"/>
    <xf numFmtId="14" fontId="1" fillId="3" borderId="0" xfId="0" applyNumberFormat="1" applyFont="1" applyFill="1" applyAlignment="1">
      <alignment horizontal="center"/>
    </xf>
    <xf numFmtId="40" fontId="1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49" fontId="1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52"/>
  <sheetViews>
    <sheetView tabSelected="1" zoomScale="60" zoomScaleNormal="60" workbookViewId="0">
      <pane ySplit="11" topLeftCell="A12" activePane="bottomLeft" state="frozen"/>
      <selection pane="bottomLeft" activeCell="D33" sqref="D33"/>
    </sheetView>
  </sheetViews>
  <sheetFormatPr defaultColWidth="8.85546875" defaultRowHeight="21" x14ac:dyDescent="0.35"/>
  <cols>
    <col min="1" max="1" width="8.85546875" style="1"/>
    <col min="2" max="2" width="54.42578125" style="1" bestFit="1" customWidth="1"/>
    <col min="3" max="3" width="3.5703125" style="1" customWidth="1"/>
    <col min="4" max="4" width="18.5703125" style="1" customWidth="1"/>
    <col min="5" max="5" width="16.28515625" style="1" customWidth="1"/>
    <col min="6" max="6" width="14.42578125" style="1" customWidth="1"/>
    <col min="7" max="7" width="17.5703125" style="1" customWidth="1"/>
    <col min="8" max="8" width="17.140625" style="1" customWidth="1"/>
    <col min="9" max="9" width="17.140625" style="1" bestFit="1" customWidth="1"/>
    <col min="10" max="10" width="14.28515625" style="1" customWidth="1"/>
    <col min="11" max="11" width="17.85546875" style="1" customWidth="1"/>
    <col min="12" max="12" width="20.42578125" style="1" customWidth="1"/>
    <col min="13" max="13" width="15.85546875" style="1" customWidth="1"/>
    <col min="14" max="14" width="15.7109375" style="1" customWidth="1"/>
    <col min="15" max="15" width="13.5703125" style="1" customWidth="1"/>
    <col min="16" max="16" width="20.28515625" style="1" customWidth="1"/>
    <col min="17" max="18" width="13.42578125" style="1" customWidth="1"/>
    <col min="19" max="19" width="17.28515625" style="1" bestFit="1" customWidth="1"/>
    <col min="20" max="20" width="17.28515625" style="1" customWidth="1"/>
    <col min="21" max="21" width="16.85546875" style="1" customWidth="1"/>
    <col min="22" max="22" width="18.85546875" style="1" customWidth="1"/>
    <col min="23" max="23" width="11.140625" style="1" bestFit="1" customWidth="1"/>
    <col min="24" max="16384" width="8.85546875" style="1"/>
  </cols>
  <sheetData>
    <row r="2" spans="1:22" x14ac:dyDescent="0.35">
      <c r="A2" s="44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2" ht="21" customHeight="1" x14ac:dyDescent="0.35">
      <c r="A3" s="44" t="s">
        <v>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2" s="3" customFormat="1" ht="21" customHeight="1" x14ac:dyDescent="0.35">
      <c r="A4" s="44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45"/>
    </row>
    <row r="5" spans="1:22" s="4" customFormat="1" x14ac:dyDescent="0.35">
      <c r="A5" s="46" t="s">
        <v>52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47"/>
      <c r="U5" s="4" t="s">
        <v>28</v>
      </c>
    </row>
    <row r="6" spans="1:22" s="4" customFormat="1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3"/>
      <c r="R6" s="43"/>
      <c r="S6" s="40"/>
      <c r="T6" s="40"/>
    </row>
    <row r="7" spans="1:22" s="36" customFormat="1" x14ac:dyDescent="0.35">
      <c r="A7" s="34"/>
      <c r="B7" s="34"/>
      <c r="C7" s="34"/>
      <c r="D7" s="34"/>
      <c r="E7" s="34" t="s">
        <v>28</v>
      </c>
      <c r="F7" s="34" t="s">
        <v>28</v>
      </c>
      <c r="G7" s="34" t="s">
        <v>28</v>
      </c>
      <c r="H7" s="34" t="s">
        <v>28</v>
      </c>
      <c r="I7" s="34"/>
      <c r="J7" s="34"/>
      <c r="K7" s="34"/>
      <c r="L7" s="34"/>
      <c r="M7" s="34"/>
      <c r="N7" s="34" t="s">
        <v>28</v>
      </c>
      <c r="O7" s="34"/>
      <c r="P7" s="34" t="s">
        <v>28</v>
      </c>
      <c r="Q7" s="34"/>
      <c r="R7" s="34"/>
      <c r="S7" s="35"/>
      <c r="T7" s="35"/>
    </row>
    <row r="8" spans="1:22" s="5" customFormat="1" x14ac:dyDescent="0.35">
      <c r="B8" s="6"/>
      <c r="C8" s="6"/>
      <c r="D8" s="7"/>
      <c r="E8" s="7"/>
      <c r="F8" s="7"/>
      <c r="G8" s="7"/>
      <c r="H8" s="30"/>
      <c r="I8" s="48"/>
      <c r="J8" s="48"/>
      <c r="K8" s="48"/>
      <c r="L8" s="48"/>
      <c r="M8" s="48"/>
      <c r="N8" s="7"/>
      <c r="O8" s="7"/>
      <c r="P8" s="7"/>
      <c r="Q8" s="7"/>
      <c r="R8" s="7"/>
    </row>
    <row r="9" spans="1:22" s="5" customFormat="1" x14ac:dyDescent="0.35">
      <c r="B9" s="6"/>
      <c r="C9" s="6"/>
      <c r="D9" s="7" t="s">
        <v>20</v>
      </c>
      <c r="E9" s="6" t="s">
        <v>28</v>
      </c>
      <c r="F9" s="6" t="s">
        <v>28</v>
      </c>
      <c r="G9" s="6" t="s">
        <v>28</v>
      </c>
      <c r="I9" s="31"/>
      <c r="J9" s="6" t="s">
        <v>28</v>
      </c>
      <c r="K9" s="7" t="s">
        <v>35</v>
      </c>
      <c r="L9" s="6" t="s">
        <v>28</v>
      </c>
      <c r="M9" s="32" t="s">
        <v>28</v>
      </c>
      <c r="N9" s="6"/>
      <c r="O9" s="6"/>
      <c r="P9" s="6" t="s">
        <v>28</v>
      </c>
      <c r="Q9" s="6"/>
      <c r="R9" s="6"/>
    </row>
    <row r="10" spans="1:22" s="11" customFormat="1" x14ac:dyDescent="0.35">
      <c r="D10" s="10" t="s">
        <v>4</v>
      </c>
      <c r="E10" s="11" t="s">
        <v>32</v>
      </c>
      <c r="F10" s="11" t="s">
        <v>41</v>
      </c>
      <c r="H10" s="9"/>
      <c r="I10" s="37" t="s">
        <v>28</v>
      </c>
      <c r="J10" s="38" t="s">
        <v>2</v>
      </c>
      <c r="K10" s="10" t="s">
        <v>39</v>
      </c>
      <c r="L10" s="10" t="s">
        <v>36</v>
      </c>
      <c r="M10" s="33" t="s">
        <v>37</v>
      </c>
      <c r="N10" s="11" t="s">
        <v>47</v>
      </c>
      <c r="O10" s="11" t="s">
        <v>51</v>
      </c>
      <c r="S10" s="12" t="s">
        <v>21</v>
      </c>
    </row>
    <row r="11" spans="1:22" s="12" customFormat="1" x14ac:dyDescent="0.35">
      <c r="B11" s="13" t="s">
        <v>0</v>
      </c>
      <c r="C11" s="13"/>
      <c r="D11" s="13" t="s">
        <v>17</v>
      </c>
      <c r="E11" s="13" t="s">
        <v>46</v>
      </c>
      <c r="F11" s="13" t="s">
        <v>42</v>
      </c>
      <c r="G11" s="13" t="s">
        <v>1</v>
      </c>
      <c r="H11" s="7" t="s">
        <v>2</v>
      </c>
      <c r="I11" s="14" t="s">
        <v>18</v>
      </c>
      <c r="J11" s="13" t="s">
        <v>34</v>
      </c>
      <c r="K11" s="13" t="s">
        <v>40</v>
      </c>
      <c r="L11" s="13" t="s">
        <v>33</v>
      </c>
      <c r="M11" s="15" t="s">
        <v>38</v>
      </c>
      <c r="N11" s="16" t="s">
        <v>48</v>
      </c>
      <c r="O11" s="16" t="s">
        <v>50</v>
      </c>
      <c r="P11" s="16" t="s">
        <v>49</v>
      </c>
      <c r="Q11" s="16" t="s">
        <v>44</v>
      </c>
      <c r="R11" s="16" t="s">
        <v>45</v>
      </c>
      <c r="S11" s="13" t="s">
        <v>22</v>
      </c>
      <c r="T11" s="13" t="s">
        <v>23</v>
      </c>
    </row>
    <row r="13" spans="1:22" x14ac:dyDescent="0.35">
      <c r="A13" s="8" t="s">
        <v>5</v>
      </c>
    </row>
    <row r="14" spans="1:22" x14ac:dyDescent="0.35">
      <c r="B14" s="1" t="s">
        <v>6</v>
      </c>
      <c r="D14" s="17">
        <v>25</v>
      </c>
      <c r="E14" s="17">
        <v>600</v>
      </c>
      <c r="F14" s="18"/>
      <c r="G14" s="18"/>
      <c r="H14" s="18"/>
      <c r="I14" s="18"/>
      <c r="J14" s="18"/>
      <c r="K14" s="17"/>
      <c r="L14" s="17"/>
      <c r="M14" s="17">
        <v>20000</v>
      </c>
      <c r="N14" s="18"/>
      <c r="O14" s="18"/>
      <c r="P14" s="18"/>
      <c r="Q14" s="18"/>
      <c r="R14" s="18"/>
      <c r="S14" s="17">
        <v>406326</v>
      </c>
      <c r="T14" s="17">
        <f>SUM(C14:S14)</f>
        <v>426951</v>
      </c>
      <c r="U14" s="18" t="s">
        <v>28</v>
      </c>
      <c r="V14" s="18"/>
    </row>
    <row r="15" spans="1:22" x14ac:dyDescent="0.35">
      <c r="B15" s="1" t="s">
        <v>30</v>
      </c>
      <c r="D15" s="18"/>
      <c r="G15" s="18"/>
      <c r="H15" s="18"/>
      <c r="J15" s="18"/>
      <c r="K15" s="17"/>
      <c r="L15" s="17"/>
      <c r="M15" s="17"/>
      <c r="N15" s="18"/>
      <c r="O15" s="18"/>
      <c r="P15" s="18"/>
      <c r="Q15" s="18"/>
      <c r="R15" s="18"/>
      <c r="S15" s="17"/>
      <c r="T15" s="17">
        <f>SUM(C15:S15)</f>
        <v>0</v>
      </c>
      <c r="U15" s="18" t="s">
        <v>28</v>
      </c>
      <c r="V15" s="18"/>
    </row>
    <row r="16" spans="1:22" x14ac:dyDescent="0.35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7"/>
      <c r="U16" s="18"/>
      <c r="V16" s="18"/>
    </row>
    <row r="17" spans="1:22" x14ac:dyDescent="0.35">
      <c r="B17" s="1" t="s">
        <v>7</v>
      </c>
      <c r="D17" s="17"/>
      <c r="E17" s="18"/>
      <c r="F17" s="18"/>
      <c r="G17" s="17">
        <v>14505.3</v>
      </c>
      <c r="H17" s="17">
        <v>7437.07</v>
      </c>
      <c r="I17" s="17"/>
      <c r="J17" s="17">
        <v>9797.1200000000008</v>
      </c>
      <c r="K17" s="17">
        <v>326351.35999999999</v>
      </c>
      <c r="M17" s="17"/>
      <c r="N17" s="18"/>
      <c r="O17" s="17"/>
      <c r="P17" s="17"/>
      <c r="Q17" s="17">
        <v>22069.23</v>
      </c>
      <c r="R17" s="17"/>
      <c r="S17" s="17"/>
      <c r="T17" s="17">
        <f>SUM(C17:S17)</f>
        <v>380160.07999999996</v>
      </c>
      <c r="U17" s="18" t="s">
        <v>28</v>
      </c>
      <c r="V17" s="18"/>
    </row>
    <row r="18" spans="1:22" x14ac:dyDescent="0.35">
      <c r="B18" s="1" t="s">
        <v>8</v>
      </c>
      <c r="D18" s="18"/>
      <c r="E18" s="18"/>
      <c r="F18" s="18"/>
      <c r="G18" s="18"/>
      <c r="H18" s="17"/>
      <c r="I18" s="17"/>
      <c r="J18" s="18"/>
      <c r="L18" s="18"/>
      <c r="M18" s="18"/>
      <c r="N18" s="18"/>
      <c r="O18" s="18">
        <v>5428.83</v>
      </c>
      <c r="P18" s="18"/>
      <c r="Q18" s="18"/>
      <c r="R18" s="18"/>
      <c r="S18" s="17"/>
      <c r="T18" s="17">
        <f>SUM(C18:S18)</f>
        <v>5428.83</v>
      </c>
      <c r="U18" s="17" t="s">
        <v>28</v>
      </c>
      <c r="V18" s="18"/>
    </row>
    <row r="19" spans="1:22" x14ac:dyDescent="0.35">
      <c r="B19" s="1" t="s">
        <v>29</v>
      </c>
      <c r="D19" s="18"/>
      <c r="E19" s="18"/>
      <c r="F19" s="18"/>
      <c r="G19" s="18"/>
      <c r="H19" s="18"/>
      <c r="I19" s="17"/>
      <c r="J19" s="18"/>
      <c r="K19" s="17"/>
      <c r="L19" s="18"/>
      <c r="M19" s="18"/>
      <c r="N19" s="18"/>
      <c r="O19" s="18"/>
      <c r="P19" s="18"/>
      <c r="Q19" s="18"/>
      <c r="R19" s="18"/>
      <c r="S19" s="17"/>
      <c r="T19" s="17">
        <f>SUM(C19:S19)</f>
        <v>0</v>
      </c>
      <c r="U19" s="17"/>
      <c r="V19" s="18"/>
    </row>
    <row r="20" spans="1:22" x14ac:dyDescent="0.35">
      <c r="D20" s="18"/>
      <c r="E20" s="18"/>
      <c r="F20" s="18"/>
      <c r="G20" s="18"/>
      <c r="H20" s="18"/>
      <c r="J20" s="18"/>
      <c r="K20" s="18"/>
      <c r="M20" s="18"/>
      <c r="N20" s="18"/>
      <c r="O20" s="18"/>
      <c r="P20" s="18"/>
      <c r="Q20" s="18"/>
      <c r="R20" s="18"/>
      <c r="S20" s="17"/>
      <c r="T20" s="17"/>
      <c r="U20" s="18"/>
      <c r="V20" s="18"/>
    </row>
    <row r="21" spans="1:22" x14ac:dyDescent="0.35">
      <c r="B21" s="1" t="s">
        <v>9</v>
      </c>
      <c r="D21" s="17"/>
      <c r="E21" s="18">
        <v>41500</v>
      </c>
      <c r="F21" s="18">
        <v>120000</v>
      </c>
      <c r="G21" s="18"/>
      <c r="H21" s="18"/>
      <c r="I21" s="18">
        <v>74970</v>
      </c>
      <c r="J21" s="17"/>
      <c r="K21" s="18"/>
      <c r="L21" s="18">
        <v>10000</v>
      </c>
      <c r="M21" s="18">
        <v>105000</v>
      </c>
      <c r="N21" s="18"/>
      <c r="O21" s="18"/>
      <c r="P21" s="18"/>
      <c r="Q21" s="18"/>
      <c r="R21" s="18"/>
      <c r="S21" s="17">
        <v>75000</v>
      </c>
      <c r="T21" s="17">
        <f>SUM(C21:S21)</f>
        <v>426470</v>
      </c>
      <c r="U21" s="19"/>
      <c r="V21" s="18"/>
    </row>
    <row r="22" spans="1:22" x14ac:dyDescent="0.35">
      <c r="B22" s="1" t="s">
        <v>10</v>
      </c>
      <c r="D22" s="17"/>
      <c r="E22" s="18"/>
      <c r="F22" s="18"/>
      <c r="G22" s="18"/>
      <c r="H22" s="17">
        <v>62000</v>
      </c>
      <c r="I22" s="18"/>
      <c r="J22" s="18"/>
      <c r="K22" s="17"/>
      <c r="L22" s="41"/>
      <c r="M22" s="18"/>
      <c r="N22" s="18">
        <v>1675.66</v>
      </c>
      <c r="O22" s="18"/>
      <c r="P22" s="18"/>
      <c r="Q22" s="18"/>
      <c r="R22" s="18">
        <v>5440.89</v>
      </c>
      <c r="S22" s="17">
        <v>250000</v>
      </c>
      <c r="T22" s="17">
        <f>SUM(C22:S22)</f>
        <v>319116.55</v>
      </c>
      <c r="U22" s="18"/>
      <c r="V22" s="18"/>
    </row>
    <row r="23" spans="1:22" x14ac:dyDescent="0.35"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7"/>
      <c r="T23" s="17"/>
      <c r="U23" s="18"/>
      <c r="V23" s="18"/>
    </row>
    <row r="24" spans="1:22" x14ac:dyDescent="0.35">
      <c r="B24" s="1" t="s">
        <v>25</v>
      </c>
      <c r="D24" s="17">
        <v>79886.75</v>
      </c>
      <c r="E24" s="17"/>
      <c r="F24" s="18"/>
      <c r="G24" s="18"/>
      <c r="H24" s="18"/>
      <c r="I24" s="18"/>
      <c r="J24" s="18"/>
      <c r="K24" s="17"/>
      <c r="L24" s="18"/>
      <c r="M24" s="18"/>
      <c r="N24" s="18"/>
      <c r="O24" s="18"/>
      <c r="P24" s="18"/>
      <c r="Q24" s="18"/>
      <c r="R24" s="18"/>
      <c r="S24" s="17">
        <v>6558</v>
      </c>
      <c r="T24" s="17">
        <f>SUM(C24:S24)</f>
        <v>86444.75</v>
      </c>
      <c r="U24" s="18"/>
      <c r="V24" s="18"/>
    </row>
    <row r="25" spans="1:22" x14ac:dyDescent="0.35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7"/>
      <c r="T25" s="17"/>
      <c r="U25" s="18"/>
      <c r="V25" s="18"/>
    </row>
    <row r="26" spans="1:22" x14ac:dyDescent="0.35">
      <c r="A26" s="5"/>
      <c r="B26" s="1" t="s">
        <v>31</v>
      </c>
      <c r="D26" s="17">
        <v>2759</v>
      </c>
      <c r="E26" s="18"/>
      <c r="F26" s="18"/>
      <c r="G26" s="18"/>
      <c r="H26" s="18"/>
      <c r="I26" s="17"/>
      <c r="J26" s="18"/>
      <c r="K26" s="18"/>
      <c r="L26" s="18"/>
      <c r="M26" s="18">
        <v>7.04</v>
      </c>
      <c r="N26" s="18"/>
      <c r="O26" s="18"/>
      <c r="P26" s="18"/>
      <c r="Q26" s="18"/>
      <c r="R26" s="18"/>
      <c r="S26" s="17"/>
      <c r="T26" s="17">
        <f>SUM(D26:S26)</f>
        <v>2766.04</v>
      </c>
      <c r="U26" s="18"/>
      <c r="V26" s="18"/>
    </row>
    <row r="27" spans="1:22" x14ac:dyDescent="0.35"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7"/>
      <c r="U27" s="18"/>
      <c r="V27" s="18"/>
    </row>
    <row r="28" spans="1:22" s="8" customFormat="1" x14ac:dyDescent="0.35">
      <c r="B28" s="8" t="s">
        <v>11</v>
      </c>
      <c r="D28" s="20">
        <f>SUBTOTAL(9,D13:D27)</f>
        <v>82670.75</v>
      </c>
      <c r="E28" s="20">
        <f>SUBTOTAL(9,E13:E27)</f>
        <v>42100</v>
      </c>
      <c r="F28" s="20">
        <f>SUBTOTAL(9,F13:F27)</f>
        <v>120000</v>
      </c>
      <c r="G28" s="20">
        <f>SUBTOTAL(9,G13:G27)</f>
        <v>14505.3</v>
      </c>
      <c r="H28" s="20">
        <f>SUBTOTAL(9,H13:H27)</f>
        <v>69437.070000000007</v>
      </c>
      <c r="I28" s="20">
        <f t="shared" ref="I28" si="0">SUBTOTAL(9,I13:I27)</f>
        <v>74970</v>
      </c>
      <c r="J28" s="21">
        <f t="shared" ref="J28" si="1">SUBTOTAL(9,J13:J27)</f>
        <v>9797.1200000000008</v>
      </c>
      <c r="K28" s="20">
        <f t="shared" ref="K28:M28" si="2">SUBTOTAL(9,K13:K27)</f>
        <v>326351.35999999999</v>
      </c>
      <c r="L28" s="20">
        <f t="shared" si="2"/>
        <v>10000</v>
      </c>
      <c r="M28" s="20">
        <f t="shared" si="2"/>
        <v>125007.03999999999</v>
      </c>
      <c r="N28" s="20">
        <f>SUBTOTAL(9,N13:N27)</f>
        <v>1675.66</v>
      </c>
      <c r="O28" s="20">
        <f>SUBTOTAL(9,O13:O27)</f>
        <v>5428.83</v>
      </c>
      <c r="P28" s="20">
        <f>SUBTOTAL(9,P13:P27)</f>
        <v>0</v>
      </c>
      <c r="Q28" s="20">
        <f>SUBTOTAL(9,Q13:Q27)</f>
        <v>22069.23</v>
      </c>
      <c r="R28" s="20">
        <f>SUBTOTAL(9,R13:R27)</f>
        <v>5440.89</v>
      </c>
      <c r="S28" s="21">
        <f>SUBTOTAL(9,S13:S26)</f>
        <v>737884</v>
      </c>
      <c r="T28" s="21">
        <f>SUBTOTAL(9,T13:T27)</f>
        <v>1647337.25</v>
      </c>
      <c r="U28" s="19">
        <v>1647337</v>
      </c>
      <c r="V28" s="19">
        <f>+T28-U28</f>
        <v>0.25</v>
      </c>
    </row>
    <row r="29" spans="1:22" x14ac:dyDescent="0.35"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7"/>
      <c r="T29" s="17"/>
      <c r="U29" s="18"/>
      <c r="V29" s="18"/>
    </row>
    <row r="30" spans="1:22" x14ac:dyDescent="0.35"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7"/>
      <c r="T30" s="17"/>
      <c r="U30" s="18"/>
      <c r="V30" s="18"/>
    </row>
    <row r="31" spans="1:22" x14ac:dyDescent="0.35">
      <c r="A31" s="8" t="s">
        <v>19</v>
      </c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7"/>
      <c r="T31" s="17"/>
      <c r="U31" s="17"/>
      <c r="V31" s="18"/>
    </row>
    <row r="32" spans="1:22" s="5" customFormat="1" x14ac:dyDescent="0.35">
      <c r="B32" s="5" t="s">
        <v>26</v>
      </c>
      <c r="D32" s="42">
        <v>78752</v>
      </c>
      <c r="E32" s="17">
        <v>26875.74</v>
      </c>
      <c r="F32" s="17">
        <v>221.21</v>
      </c>
      <c r="G32" s="17"/>
      <c r="H32" s="17"/>
      <c r="I32" s="17"/>
      <c r="J32" s="17"/>
      <c r="K32" s="17">
        <v>246820.55</v>
      </c>
      <c r="M32" s="17">
        <v>106093.36</v>
      </c>
      <c r="N32" s="17"/>
      <c r="O32" s="17"/>
      <c r="P32" s="17"/>
      <c r="Q32" s="17"/>
      <c r="R32" s="17">
        <v>7722</v>
      </c>
      <c r="S32" s="17"/>
      <c r="T32" s="17">
        <f>SUM(C32:S32)</f>
        <v>466484.86</v>
      </c>
      <c r="U32" s="22"/>
      <c r="V32" s="17"/>
    </row>
    <row r="33" spans="2:22" x14ac:dyDescent="0.35">
      <c r="B33" s="1" t="s">
        <v>24</v>
      </c>
      <c r="D33" s="18"/>
      <c r="E33" s="18"/>
      <c r="F33" s="18"/>
      <c r="G33" s="18"/>
      <c r="H33" s="18"/>
      <c r="I33" s="18"/>
      <c r="J33" s="18"/>
      <c r="K33" s="17"/>
      <c r="L33" s="17"/>
      <c r="M33" s="17"/>
      <c r="N33" s="18"/>
      <c r="O33" s="18"/>
      <c r="P33" s="18"/>
      <c r="Q33" s="18"/>
      <c r="R33" s="18"/>
      <c r="S33" s="17"/>
      <c r="T33" s="17">
        <f>SUM(C33:S33)</f>
        <v>0</v>
      </c>
      <c r="U33" s="18"/>
      <c r="V33" s="18"/>
    </row>
    <row r="34" spans="2:22" x14ac:dyDescent="0.35">
      <c r="B34" s="1" t="s">
        <v>12</v>
      </c>
      <c r="D34" s="18"/>
      <c r="E34" s="18">
        <v>5823.09</v>
      </c>
      <c r="F34" s="18"/>
      <c r="G34" s="18">
        <v>8390.44</v>
      </c>
      <c r="H34" s="18">
        <v>9041.7099999999991</v>
      </c>
      <c r="I34" s="18">
        <v>435.59</v>
      </c>
      <c r="J34" s="18">
        <v>5799.55</v>
      </c>
      <c r="K34" s="18">
        <v>11108.13</v>
      </c>
      <c r="L34" s="18">
        <v>3959.09</v>
      </c>
      <c r="M34" s="18">
        <v>488.49</v>
      </c>
      <c r="N34" s="17">
        <v>1397.21</v>
      </c>
      <c r="O34" s="17">
        <v>2613.35</v>
      </c>
      <c r="P34" s="17"/>
      <c r="Q34" s="17">
        <v>9601.92</v>
      </c>
      <c r="R34" s="17">
        <v>1667.72</v>
      </c>
      <c r="S34" s="17">
        <v>133639</v>
      </c>
      <c r="T34" s="17">
        <f>SUM(C34:S34)</f>
        <v>193965.28999999998</v>
      </c>
      <c r="U34" s="18"/>
      <c r="V34" s="18"/>
    </row>
    <row r="35" spans="2:22" x14ac:dyDescent="0.35">
      <c r="B35" s="1" t="s">
        <v>13</v>
      </c>
      <c r="D35" s="18"/>
      <c r="E35" s="18">
        <v>13254.19</v>
      </c>
      <c r="F35" s="18"/>
      <c r="G35" s="18">
        <v>2605.39</v>
      </c>
      <c r="H35" s="18">
        <v>1432.72</v>
      </c>
      <c r="I35" s="18">
        <v>508.54</v>
      </c>
      <c r="J35" s="18">
        <v>301.52</v>
      </c>
      <c r="K35" s="18">
        <v>2556.23</v>
      </c>
      <c r="L35" s="18">
        <v>797.22</v>
      </c>
      <c r="M35" s="18">
        <v>508.55</v>
      </c>
      <c r="N35" s="18"/>
      <c r="O35" s="18">
        <v>1599.05</v>
      </c>
      <c r="P35" s="18"/>
      <c r="Q35" s="18">
        <v>5044.21</v>
      </c>
      <c r="R35" s="18">
        <v>40.49</v>
      </c>
      <c r="S35" s="18">
        <v>77311</v>
      </c>
      <c r="T35" s="17">
        <f>SUM(C35:S35)</f>
        <v>105959.11</v>
      </c>
      <c r="U35" s="18"/>
      <c r="V35" s="18"/>
    </row>
    <row r="36" spans="2:22" x14ac:dyDescent="0.35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7"/>
      <c r="U36" s="18"/>
      <c r="V36" s="18"/>
    </row>
    <row r="37" spans="2:22" x14ac:dyDescent="0.35"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7"/>
      <c r="T37" s="17"/>
      <c r="U37" s="18"/>
      <c r="V37" s="18"/>
    </row>
    <row r="38" spans="2:22" s="8" customFormat="1" x14ac:dyDescent="0.35">
      <c r="B38" s="8" t="s">
        <v>14</v>
      </c>
      <c r="D38" s="20">
        <f t="shared" ref="D38:N38" si="3">SUBTOTAL(9,D32:D37)</f>
        <v>78752</v>
      </c>
      <c r="E38" s="20">
        <f t="shared" si="3"/>
        <v>45953.020000000004</v>
      </c>
      <c r="F38" s="20">
        <f t="shared" si="3"/>
        <v>221.21</v>
      </c>
      <c r="G38" s="20">
        <f t="shared" si="3"/>
        <v>10995.83</v>
      </c>
      <c r="H38" s="20">
        <f t="shared" si="3"/>
        <v>10474.429999999998</v>
      </c>
      <c r="I38" s="21">
        <f t="shared" si="3"/>
        <v>944.13</v>
      </c>
      <c r="J38" s="20">
        <f t="shared" si="3"/>
        <v>6101.07</v>
      </c>
      <c r="K38" s="20">
        <f t="shared" si="3"/>
        <v>260484.91</v>
      </c>
      <c r="L38" s="20">
        <f t="shared" si="3"/>
        <v>4756.3100000000004</v>
      </c>
      <c r="M38" s="20">
        <f t="shared" si="3"/>
        <v>107090.40000000001</v>
      </c>
      <c r="N38" s="20">
        <f t="shared" si="3"/>
        <v>1397.21</v>
      </c>
      <c r="O38" s="20">
        <f t="shared" ref="O38" si="4">SUBTOTAL(9,O32:O37)</f>
        <v>4212.3999999999996</v>
      </c>
      <c r="P38" s="20">
        <f>SUBTOTAL(9,P32:P37)</f>
        <v>0</v>
      </c>
      <c r="Q38" s="20">
        <f>SUBTOTAL(9,Q32:Q37)</f>
        <v>14646.130000000001</v>
      </c>
      <c r="R38" s="20">
        <f>SUBTOTAL(9,R32:R37)</f>
        <v>9430.2099999999991</v>
      </c>
      <c r="S38" s="21">
        <f>SUBTOTAL(9,S32:S37)</f>
        <v>210950</v>
      </c>
      <c r="T38" s="21">
        <f>SUBTOTAL(9,T32:T37)</f>
        <v>766409.25999999989</v>
      </c>
      <c r="U38" s="19">
        <v>766409</v>
      </c>
      <c r="V38" s="19">
        <f>+T38-U38</f>
        <v>0.2599999998928979</v>
      </c>
    </row>
    <row r="39" spans="2:22" x14ac:dyDescent="0.35"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7"/>
      <c r="T39" s="17"/>
      <c r="U39" s="18"/>
      <c r="V39" s="18"/>
    </row>
    <row r="40" spans="2:22" x14ac:dyDescent="0.35"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7"/>
      <c r="T40" s="17"/>
      <c r="U40" s="18"/>
      <c r="V40" s="18"/>
    </row>
    <row r="41" spans="2:22" s="8" customFormat="1" ht="21.75" thickBot="1" x14ac:dyDescent="0.4">
      <c r="B41" s="8" t="s">
        <v>15</v>
      </c>
      <c r="D41" s="23">
        <f>+D28-D38</f>
        <v>3918.75</v>
      </c>
      <c r="E41" s="23">
        <f>+E28-E38</f>
        <v>-3853.0200000000041</v>
      </c>
      <c r="F41" s="23">
        <f>+F28-F38</f>
        <v>119778.79</v>
      </c>
      <c r="G41" s="23">
        <f>+G28-G38</f>
        <v>3509.4699999999993</v>
      </c>
      <c r="H41" s="23">
        <f t="shared" ref="H41:T41" si="5">+H28-H38</f>
        <v>58962.640000000007</v>
      </c>
      <c r="I41" s="23">
        <f t="shared" si="5"/>
        <v>74025.87</v>
      </c>
      <c r="J41" s="23">
        <f t="shared" si="5"/>
        <v>3696.0500000000011</v>
      </c>
      <c r="K41" s="23">
        <f t="shared" si="5"/>
        <v>65866.449999999983</v>
      </c>
      <c r="L41" s="23">
        <f t="shared" si="5"/>
        <v>5243.69</v>
      </c>
      <c r="M41" s="23">
        <f t="shared" si="5"/>
        <v>17916.639999999985</v>
      </c>
      <c r="N41" s="23">
        <f>+N28-N38</f>
        <v>278.45000000000005</v>
      </c>
      <c r="O41" s="23">
        <f t="shared" si="5"/>
        <v>1216.4300000000003</v>
      </c>
      <c r="P41" s="23">
        <f>+P28-P38</f>
        <v>0</v>
      </c>
      <c r="Q41" s="23">
        <f t="shared" si="5"/>
        <v>7423.0999999999985</v>
      </c>
      <c r="R41" s="23">
        <f t="shared" si="5"/>
        <v>-3989.3199999999988</v>
      </c>
      <c r="S41" s="24">
        <f t="shared" si="5"/>
        <v>526934</v>
      </c>
      <c r="T41" s="24">
        <f t="shared" si="5"/>
        <v>880927.99000000011</v>
      </c>
      <c r="U41" s="19"/>
      <c r="V41" s="19"/>
    </row>
    <row r="42" spans="2:22" ht="21.75" thickTop="1" x14ac:dyDescent="0.35">
      <c r="D42" s="1" t="s">
        <v>43</v>
      </c>
      <c r="E42" s="1" t="s">
        <v>43</v>
      </c>
      <c r="H42" s="25"/>
      <c r="J42" s="26"/>
      <c r="K42" s="25"/>
      <c r="L42" s="25"/>
      <c r="M42" s="25"/>
      <c r="O42" s="26"/>
      <c r="P42" s="26"/>
      <c r="Q42" s="26"/>
      <c r="R42" s="26"/>
    </row>
    <row r="43" spans="2:22" x14ac:dyDescent="0.35">
      <c r="M43" s="27"/>
    </row>
    <row r="44" spans="2:22" x14ac:dyDescent="0.35">
      <c r="B44" s="28"/>
    </row>
    <row r="45" spans="2:22" x14ac:dyDescent="0.35">
      <c r="D45" s="18"/>
      <c r="K45" s="27"/>
      <c r="L45" s="27"/>
    </row>
    <row r="46" spans="2:22" x14ac:dyDescent="0.35">
      <c r="D46" s="18"/>
    </row>
    <row r="47" spans="2:22" x14ac:dyDescent="0.35">
      <c r="B47" s="5"/>
      <c r="D47" s="18"/>
    </row>
    <row r="48" spans="2:22" x14ac:dyDescent="0.35">
      <c r="D48" s="18"/>
    </row>
    <row r="49" spans="4:4" x14ac:dyDescent="0.35">
      <c r="D49" s="29"/>
    </row>
    <row r="50" spans="4:4" x14ac:dyDescent="0.35">
      <c r="D50" s="29"/>
    </row>
    <row r="52" spans="4:4" x14ac:dyDescent="0.35">
      <c r="D52" s="18"/>
    </row>
  </sheetData>
  <mergeCells count="5">
    <mergeCell ref="A2:T2"/>
    <mergeCell ref="A3:T3"/>
    <mergeCell ref="A4:T4"/>
    <mergeCell ref="A5:T5"/>
    <mergeCell ref="I8:M8"/>
  </mergeCells>
  <printOptions gridLines="1"/>
  <pageMargins left="0.7" right="0.7" top="0.75" bottom="0.75" header="0.3" footer="0.3"/>
  <pageSetup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Feeding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Mitchell</dc:creator>
  <cp:lastModifiedBy>Megan Stover</cp:lastModifiedBy>
  <cp:lastPrinted>2018-07-17T21:21:14Z</cp:lastPrinted>
  <dcterms:created xsi:type="dcterms:W3CDTF">2011-10-25T20:20:43Z</dcterms:created>
  <dcterms:modified xsi:type="dcterms:W3CDTF">2021-08-16T17:05:18Z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