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ccounting\Financial Reports\FY22\7 21\"/>
    </mc:Choice>
  </mc:AlternateContent>
  <bookViews>
    <workbookView xWindow="480" yWindow="120" windowWidth="20520" windowHeight="11640"/>
  </bookViews>
  <sheets>
    <sheet name="Sheet1" sheetId="1" r:id="rId1"/>
  </sheets>
  <definedNames>
    <definedName name="_xlnm.Print_Area" localSheetId="0">Sheet1!$A$1:$P$48</definedName>
  </definedNames>
  <calcPr calcId="162913"/>
</workbook>
</file>

<file path=xl/calcChain.xml><?xml version="1.0" encoding="utf-8"?>
<calcChain xmlns="http://schemas.openxmlformats.org/spreadsheetml/2006/main">
  <c r="C16" i="1" l="1"/>
  <c r="C6" i="1" l="1"/>
  <c r="D6" i="1"/>
  <c r="E6" i="1"/>
  <c r="F6" i="1"/>
  <c r="G6" i="1"/>
  <c r="H6" i="1"/>
  <c r="I6" i="1"/>
  <c r="J6" i="1"/>
  <c r="K6" i="1"/>
  <c r="L6" i="1"/>
  <c r="M6" i="1"/>
  <c r="B6" i="1"/>
  <c r="B13" i="1"/>
  <c r="N4" i="1" l="1"/>
  <c r="N5" i="1"/>
  <c r="N3" i="1"/>
  <c r="N6" i="1" s="1"/>
  <c r="E13" i="1" l="1"/>
  <c r="F13" i="1"/>
  <c r="G13" i="1"/>
  <c r="H13" i="1"/>
  <c r="I13" i="1"/>
  <c r="J13" i="1"/>
  <c r="K13" i="1"/>
  <c r="L13" i="1"/>
  <c r="M13" i="1"/>
  <c r="D13" i="1"/>
  <c r="C13" i="1"/>
  <c r="C18" i="1" l="1"/>
  <c r="C17" i="1"/>
  <c r="N12" i="1" l="1"/>
  <c r="P12" i="1" s="1"/>
  <c r="O13" i="1"/>
  <c r="N24" i="1" l="1"/>
  <c r="N21" i="1" l="1"/>
  <c r="N22" i="1"/>
  <c r="N23" i="1"/>
  <c r="P24" i="1"/>
  <c r="B26" i="1" l="1"/>
  <c r="B27" i="1"/>
  <c r="P3" i="1"/>
  <c r="O6" i="1"/>
  <c r="N9" i="1"/>
  <c r="P9" i="1" s="1"/>
  <c r="N11" i="1"/>
  <c r="B17" i="1" l="1"/>
  <c r="P11" i="1"/>
  <c r="P5" i="1"/>
  <c r="P4" i="1"/>
  <c r="N10" i="1"/>
  <c r="B18" i="1" s="1"/>
  <c r="P10" i="1" l="1"/>
  <c r="N13" i="1"/>
  <c r="P13" i="1" s="1"/>
  <c r="B16" i="1" l="1"/>
  <c r="P6" i="1"/>
</calcChain>
</file>

<file path=xl/sharedStrings.xml><?xml version="1.0" encoding="utf-8"?>
<sst xmlns="http://schemas.openxmlformats.org/spreadsheetml/2006/main" count="46" uniqueCount="43">
  <si>
    <t xml:space="preserve">Revenue </t>
  </si>
  <si>
    <t xml:space="preserve">On-Line Revenue </t>
  </si>
  <si>
    <t>Revenue Direct Mail</t>
  </si>
  <si>
    <t xml:space="preserve">Newsletter </t>
  </si>
  <si>
    <t xml:space="preserve">Expenses </t>
  </si>
  <si>
    <t xml:space="preserve">July </t>
  </si>
  <si>
    <t xml:space="preserve">August 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</si>
  <si>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</si>
  <si>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</si>
  <si>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</si>
  <si>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</si>
  <si>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</si>
  <si>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</si>
  <si>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</si>
  <si>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</si>
  <si>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</si>
  <si>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</si>
  <si>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Professional Services  Direct Mail</t>
  </si>
  <si>
    <t>Total Revenue</t>
  </si>
  <si>
    <t xml:space="preserve">Total Expenses </t>
  </si>
  <si>
    <t>% Complete</t>
  </si>
  <si>
    <t>YTD Total</t>
  </si>
  <si>
    <t>Overall Margin</t>
  </si>
  <si>
    <t>Newsletter Margin</t>
  </si>
  <si>
    <t>Direct Mail Margin</t>
  </si>
  <si>
    <t>This # ties out to the income statement</t>
  </si>
  <si>
    <t>This # comes from postage GL #.  Must dig out Russ Reid</t>
  </si>
  <si>
    <t>This # ties out to professional servies by department schedule</t>
  </si>
  <si>
    <t>YTD total ties out to Russ Reid YTD invoice total</t>
  </si>
  <si>
    <t>Remit</t>
  </si>
  <si>
    <t># of Remit Gifts Received</t>
  </si>
  <si>
    <t xml:space="preserve">Remit Revenue </t>
  </si>
  <si>
    <t>Sum of gifts $500 and  below who  rcv'd TY Letters w/ Remit</t>
  </si>
  <si>
    <t>Remit Percentage (# received as % of # mailed)</t>
  </si>
  <si>
    <t>Remit Revenue as % of Original gift</t>
  </si>
  <si>
    <t># of TY Ltr's sent w/ Remit envelope</t>
  </si>
  <si>
    <t>Cost to Raise $1</t>
  </si>
  <si>
    <t>Postage - Newsletter</t>
  </si>
  <si>
    <t xml:space="preserve">Budget </t>
  </si>
  <si>
    <t>Professional Services  - Newsetter</t>
  </si>
  <si>
    <t xml:space="preserve">Postage - Direct Mail </t>
  </si>
  <si>
    <t>Direct Mail Analysis YTD Actuals</t>
  </si>
  <si>
    <t>Budget FY2021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</si>
</sst>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9" fontId="0" fillId="0" borderId="0" xfId="2" applyFont="1"/>
    <xf numFmtId="10" fontId="0" fillId="0" borderId="0" xfId="2" applyNumberFormat="1" applyFont="1"/>
    <xf numFmtId="0" fontId="2" fillId="0" borderId="0" xfId="0" applyFont="1"/>
    <xf numFmtId="10" fontId="2" fillId="0" borderId="0" xfId="2" applyNumberFormat="1" applyFont="1"/>
    <xf numFmtId="0" fontId="0" fillId="0" borderId="0" xfId="0" applyAlignment="1">
      <alignment wrapText="1"/>
    </xf>
    <xf numFmtId="0" fontId="0" fillId="0" borderId="0" xfId="0" applyAlignment="1"/>
    <xf numFmtId="44" fontId="0" fillId="0" borderId="0" xfId="2" applyNumberFormat="1" applyFont="1"/>
    <xf numFmtId="44" fontId="0" fillId="0" borderId="0" xfId="0" applyNumberFormat="1"/>
    <xf numFmtId="2" fontId="0" fillId="0" borderId="0" xfId="0" applyNumberFormat="1"/>
    <xf numFmtId="1" fontId="0" fillId="0" borderId="0" xfId="2" applyNumberFormat="1" applyFont="1"/>
    <xf numFmtId="1" fontId="0" fillId="0" borderId="0" xfId="0" applyNumberFormat="1"/>
    <xf numFmtId="43" fontId="0" fillId="0" borderId="0" xfId="0" applyNumberFormat="1"/>
    <xf numFmtId="0" fontId="0" fillId="0" borderId="0" xfId="0"/>
    <xf numFmtId="43" fontId="0" fillId="0" borderId="0" xfId="1" applyFont="1"/>
    <xf numFmtId="9" fontId="0" fillId="0" borderId="0" xfId="0" applyNumberFormat="1"/>
    <xf numFmtId="10" fontId="0" fillId="0" borderId="0" xfId="1" applyNumberFormat="1" applyFont="1"/>
    <xf numFmtId="44" fontId="0" fillId="0" borderId="0" xfId="1" applyNumberFormat="1" applyFont="1"/>
    <xf numFmtId="44" fontId="0" fillId="0" borderId="0" xfId="1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tabSelected="1" zoomScaleNormal="100" workbookViewId="0">
      <pane xSplit="1" topLeftCell="B1" activePane="topRight" state="frozen"/>
      <selection pane="topRight" activeCell="C17" sqref="C17"/>
    </sheetView>
  </sheetViews>
  <sheetFormatPr defaultRowHeight="15" x14ac:dyDescent="0.25"/>
  <cols>
    <col min="1" max="1" width="54" customWidth="1"/>
    <col min="2" max="2" width="14.85546875" bestFit="1" customWidth="1"/>
    <col min="3" max="6" width="12.5703125" bestFit="1" customWidth="1"/>
    <col min="7" max="7" width="14.28515625" bestFit="1" customWidth="1"/>
    <col min="8" max="13" width="12.5703125" customWidth="1"/>
    <col min="14" max="14" width="14.140625" customWidth="1"/>
    <col min="15" max="15" width="14.28515625" bestFit="1" customWidth="1"/>
    <col min="16" max="16" width="12.42578125" customWidth="1"/>
    <col min="17" max="17" width="9.140625" hidden="1" customWidth="1"/>
    <col min="18" max="24" width="9.140625" customWidth="1"/>
  </cols>
  <sheetData>
    <row r="1" spans="1:17" x14ac:dyDescent="0.25">
      <c r="A1" s="3" t="s">
        <v>41</v>
      </c>
    </row>
    <row r="2" spans="1:17" x14ac:dyDescent="0.25">
      <c r="A2" t="s">
        <v>0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21</v>
      </c>
      <c r="O2" t="s">
        <v>42</v>
      </c>
      <c r="P2" t="s">
        <v>20</v>
      </c>
    </row>
    <row r="3" spans="1:17" x14ac:dyDescent="0.25">
      <c r="A3" t="s">
        <v>1</v>
      </c>
      <c r="B3" s="17">
        <v>25266.13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>
        <f>SUM(B3:M3)</f>
        <v>25266.13</v>
      </c>
      <c r="O3" s="17">
        <v>309500</v>
      </c>
      <c r="P3" s="1">
        <f>N3/O3</f>
        <v>8.163531502423263E-2</v>
      </c>
      <c r="Q3" t="s">
        <v>25</v>
      </c>
    </row>
    <row r="4" spans="1:17" x14ac:dyDescent="0.25">
      <c r="A4" t="s">
        <v>2</v>
      </c>
      <c r="B4" s="17">
        <v>100049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>
        <f t="shared" ref="N4:N5" si="0">SUM(B4:M4)</f>
        <v>100049</v>
      </c>
      <c r="O4" s="17">
        <v>945589</v>
      </c>
      <c r="P4" s="1">
        <f>N4/O4</f>
        <v>0.10580601085672528</v>
      </c>
      <c r="Q4" t="s">
        <v>25</v>
      </c>
    </row>
    <row r="5" spans="1:17" x14ac:dyDescent="0.25">
      <c r="A5" t="s">
        <v>3</v>
      </c>
      <c r="B5" s="17">
        <v>17115.23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>
        <f t="shared" si="0"/>
        <v>17115.23</v>
      </c>
      <c r="O5" s="17">
        <v>189000</v>
      </c>
      <c r="P5" s="1">
        <f>N5/O5</f>
        <v>9.0556772486772491E-2</v>
      </c>
      <c r="Q5" t="s">
        <v>25</v>
      </c>
    </row>
    <row r="6" spans="1:17" x14ac:dyDescent="0.25">
      <c r="A6" t="s">
        <v>18</v>
      </c>
      <c r="B6" s="17">
        <f>SUM(B3:B5)</f>
        <v>142430.36000000002</v>
      </c>
      <c r="C6" s="17">
        <f t="shared" ref="C6:M6" si="1">SUM(C3:C5)</f>
        <v>0</v>
      </c>
      <c r="D6" s="17">
        <f t="shared" si="1"/>
        <v>0</v>
      </c>
      <c r="E6" s="17">
        <f t="shared" si="1"/>
        <v>0</v>
      </c>
      <c r="F6" s="17">
        <f t="shared" si="1"/>
        <v>0</v>
      </c>
      <c r="G6" s="17">
        <f t="shared" si="1"/>
        <v>0</v>
      </c>
      <c r="H6" s="17">
        <f t="shared" si="1"/>
        <v>0</v>
      </c>
      <c r="I6" s="17">
        <f t="shared" si="1"/>
        <v>0</v>
      </c>
      <c r="J6" s="17">
        <f t="shared" si="1"/>
        <v>0</v>
      </c>
      <c r="K6" s="17">
        <f t="shared" si="1"/>
        <v>0</v>
      </c>
      <c r="L6" s="17">
        <f t="shared" si="1"/>
        <v>0</v>
      </c>
      <c r="M6" s="17">
        <f t="shared" si="1"/>
        <v>0</v>
      </c>
      <c r="N6" s="17">
        <f>SUM(N3:N5)</f>
        <v>142430.36000000002</v>
      </c>
      <c r="O6" s="17">
        <f t="shared" ref="O6" si="2">SUM(O3:O5)</f>
        <v>1444089</v>
      </c>
      <c r="P6" s="1">
        <f>N6/O6</f>
        <v>9.8629904389549411E-2</v>
      </c>
    </row>
    <row r="7" spans="1:17" x14ac:dyDescent="0.25"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"/>
    </row>
    <row r="8" spans="1:17" x14ac:dyDescent="0.25">
      <c r="A8" t="s">
        <v>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"/>
    </row>
    <row r="9" spans="1:17" x14ac:dyDescent="0.25">
      <c r="A9" t="s">
        <v>40</v>
      </c>
      <c r="B9" s="17">
        <v>2006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>
        <f t="shared" ref="N9:N12" si="3">SUM(B9:M9)</f>
        <v>2006</v>
      </c>
      <c r="O9" s="18">
        <v>88749</v>
      </c>
      <c r="P9" s="1">
        <f>N9/O9</f>
        <v>2.260307158390517E-2</v>
      </c>
      <c r="Q9" s="6" t="s">
        <v>26</v>
      </c>
    </row>
    <row r="10" spans="1:17" x14ac:dyDescent="0.25">
      <c r="A10" t="s">
        <v>17</v>
      </c>
      <c r="B10" s="17">
        <v>12226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>
        <f t="shared" si="3"/>
        <v>12226</v>
      </c>
      <c r="O10" s="18">
        <v>320864</v>
      </c>
      <c r="P10" s="1">
        <f>N10/O10</f>
        <v>3.8103370898573852E-2</v>
      </c>
      <c r="Q10" t="s">
        <v>27</v>
      </c>
    </row>
    <row r="11" spans="1:17" ht="17.25" customHeight="1" x14ac:dyDescent="0.25">
      <c r="A11" s="5" t="s">
        <v>39</v>
      </c>
      <c r="B11" s="17">
        <v>0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>
        <f t="shared" si="3"/>
        <v>0</v>
      </c>
      <c r="O11" s="18">
        <v>24000</v>
      </c>
      <c r="P11" s="1">
        <f>N11/O11</f>
        <v>0</v>
      </c>
      <c r="Q11" t="s">
        <v>27</v>
      </c>
    </row>
    <row r="12" spans="1:17" s="13" customFormat="1" x14ac:dyDescent="0.25">
      <c r="A12" s="5" t="s">
        <v>37</v>
      </c>
      <c r="B12" s="17">
        <v>0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>
        <f t="shared" si="3"/>
        <v>0</v>
      </c>
      <c r="O12" s="18">
        <v>7600</v>
      </c>
      <c r="P12" s="1">
        <f>N12/O12</f>
        <v>0</v>
      </c>
    </row>
    <row r="13" spans="1:17" x14ac:dyDescent="0.25">
      <c r="A13" t="s">
        <v>19</v>
      </c>
      <c r="B13" s="17">
        <f>SUM(B9:B12)</f>
        <v>14232</v>
      </c>
      <c r="C13" s="17">
        <f>SUM(C9:C12)</f>
        <v>0</v>
      </c>
      <c r="D13" s="17">
        <f>SUM(D9:D12)</f>
        <v>0</v>
      </c>
      <c r="E13" s="17">
        <f t="shared" ref="E13:M13" si="4">SUM(E9:E12)</f>
        <v>0</v>
      </c>
      <c r="F13" s="17">
        <f t="shared" si="4"/>
        <v>0</v>
      </c>
      <c r="G13" s="17">
        <f t="shared" si="4"/>
        <v>0</v>
      </c>
      <c r="H13" s="17">
        <f t="shared" si="4"/>
        <v>0</v>
      </c>
      <c r="I13" s="17">
        <f t="shared" si="4"/>
        <v>0</v>
      </c>
      <c r="J13" s="17">
        <f t="shared" si="4"/>
        <v>0</v>
      </c>
      <c r="K13" s="17">
        <f t="shared" si="4"/>
        <v>0</v>
      </c>
      <c r="L13" s="17">
        <f t="shared" si="4"/>
        <v>0</v>
      </c>
      <c r="M13" s="17">
        <f t="shared" si="4"/>
        <v>0</v>
      </c>
      <c r="N13" s="17">
        <f t="shared" ref="N13" si="5">SUM(N9:N11)</f>
        <v>14232</v>
      </c>
      <c r="O13" s="17">
        <f>SUM(O9:O12)</f>
        <v>441213</v>
      </c>
      <c r="P13" s="1">
        <f>N13/O13</f>
        <v>3.2256529159385601E-2</v>
      </c>
      <c r="Q13" t="s">
        <v>28</v>
      </c>
    </row>
    <row r="14" spans="1:17" x14ac:dyDescent="0.25">
      <c r="N14" s="8"/>
      <c r="O14" s="8"/>
    </row>
    <row r="15" spans="1:17" x14ac:dyDescent="0.25">
      <c r="B15" t="s">
        <v>36</v>
      </c>
      <c r="C15" t="s">
        <v>38</v>
      </c>
      <c r="N15" s="8"/>
      <c r="O15" s="8"/>
    </row>
    <row r="16" spans="1:17" x14ac:dyDescent="0.25">
      <c r="A16" s="3" t="s">
        <v>22</v>
      </c>
      <c r="B16" s="4">
        <f>N13/N6</f>
        <v>9.9922516519652116E-2</v>
      </c>
      <c r="C16" s="4">
        <f>O13/O6</f>
        <v>0.30553033781158917</v>
      </c>
      <c r="D16" s="1"/>
      <c r="E16" s="1"/>
      <c r="F16" s="1"/>
      <c r="G16" s="1"/>
      <c r="H16" s="1"/>
      <c r="I16" s="1"/>
      <c r="O16" s="8"/>
    </row>
    <row r="17" spans="1:16" x14ac:dyDescent="0.25">
      <c r="A17" t="s">
        <v>23</v>
      </c>
      <c r="B17" s="2">
        <f>(N11+N12)/N5</f>
        <v>0</v>
      </c>
      <c r="C17" s="2">
        <f>(O11+O12)/O5</f>
        <v>0.1671957671957672</v>
      </c>
      <c r="D17" s="1"/>
      <c r="E17" s="1"/>
      <c r="F17" s="1"/>
      <c r="G17" s="1"/>
      <c r="H17" s="1"/>
      <c r="I17" s="1"/>
      <c r="O17" s="8"/>
    </row>
    <row r="18" spans="1:16" x14ac:dyDescent="0.25">
      <c r="A18" t="s">
        <v>24</v>
      </c>
      <c r="B18" s="2">
        <f>(N10+N9)/N4</f>
        <v>0.1422502973542964</v>
      </c>
      <c r="C18" s="2">
        <f>(O10+O9)/O4</f>
        <v>0.43318291562190336</v>
      </c>
      <c r="D18" s="1"/>
      <c r="E18" s="1"/>
      <c r="F18" s="1"/>
      <c r="G18" s="1"/>
      <c r="H18" s="1"/>
      <c r="I18" s="1"/>
      <c r="O18" s="8"/>
    </row>
    <row r="19" spans="1:16" x14ac:dyDescent="0.25">
      <c r="B19" s="2"/>
      <c r="N19" s="8"/>
      <c r="O19" s="8"/>
    </row>
    <row r="20" spans="1:16" hidden="1" x14ac:dyDescent="0.25">
      <c r="A20" s="3" t="s">
        <v>29</v>
      </c>
      <c r="B20" s="2"/>
      <c r="N20" s="8"/>
      <c r="O20" s="8"/>
    </row>
    <row r="21" spans="1:16" hidden="1" x14ac:dyDescent="0.25">
      <c r="A21" t="s">
        <v>35</v>
      </c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8">
        <f t="shared" ref="N21:N23" si="6">SUM(B21:M21)</f>
        <v>0</v>
      </c>
      <c r="O21" s="8"/>
    </row>
    <row r="22" spans="1:16" hidden="1" x14ac:dyDescent="0.25">
      <c r="A22" t="s">
        <v>32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>
        <f t="shared" si="6"/>
        <v>0</v>
      </c>
      <c r="O22" s="8"/>
    </row>
    <row r="23" spans="1:16" hidden="1" x14ac:dyDescent="0.25">
      <c r="A23" t="s">
        <v>30</v>
      </c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8">
        <f t="shared" si="6"/>
        <v>0</v>
      </c>
      <c r="O23" s="8"/>
    </row>
    <row r="24" spans="1:16" hidden="1" x14ac:dyDescent="0.25">
      <c r="A24" t="s">
        <v>31</v>
      </c>
      <c r="B24" s="17"/>
      <c r="C24" s="17"/>
      <c r="D24" s="17"/>
      <c r="E24" s="17"/>
      <c r="F24" s="17"/>
      <c r="G24" s="17"/>
      <c r="H24" s="8"/>
      <c r="I24" s="8"/>
      <c r="J24" s="8"/>
      <c r="K24" s="8"/>
      <c r="L24" s="8"/>
      <c r="M24" s="8"/>
      <c r="N24" s="8">
        <f>SUM(B24:M24)</f>
        <v>0</v>
      </c>
      <c r="O24" s="8">
        <v>73500</v>
      </c>
      <c r="P24" s="15">
        <f>N24/O24</f>
        <v>0</v>
      </c>
    </row>
    <row r="25" spans="1:16" s="13" customFormat="1" hidden="1" x14ac:dyDescent="0.25">
      <c r="B25" s="14"/>
      <c r="C25" s="14"/>
      <c r="D25" s="14"/>
      <c r="E25" s="14"/>
      <c r="F25" s="14"/>
      <c r="G25" s="14"/>
      <c r="N25" s="12"/>
      <c r="O25" s="9"/>
      <c r="P25" s="15"/>
    </row>
    <row r="26" spans="1:16" s="13" customFormat="1" hidden="1" x14ac:dyDescent="0.25">
      <c r="A26" s="13" t="s">
        <v>33</v>
      </c>
      <c r="B26" s="16" t="e">
        <f>N23/N21</f>
        <v>#DIV/0!</v>
      </c>
      <c r="C26" s="14"/>
      <c r="D26" s="14"/>
      <c r="E26" s="14"/>
      <c r="F26" s="14"/>
      <c r="G26" s="14"/>
      <c r="N26" s="12"/>
      <c r="O26" s="9"/>
      <c r="P26" s="15"/>
    </row>
    <row r="27" spans="1:16" hidden="1" x14ac:dyDescent="0.25">
      <c r="A27" t="s">
        <v>34</v>
      </c>
      <c r="B27" s="2" t="e">
        <f>N24/N22</f>
        <v>#DIV/0!</v>
      </c>
    </row>
    <row r="28" spans="1:16" x14ac:dyDescent="0.25">
      <c r="B28" s="2"/>
    </row>
    <row r="29" spans="1:16" x14ac:dyDescent="0.25">
      <c r="A29" s="3"/>
    </row>
    <row r="33" spans="1:14" x14ac:dyDescent="0.25">
      <c r="N33" s="8"/>
    </row>
    <row r="38" spans="1:14" x14ac:dyDescent="0.25">
      <c r="A38" s="3"/>
    </row>
  </sheetData>
  <pageMargins left="0.7" right="0.7" top="0.75" bottom="0.75" header="0.3" footer="0.3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Feeding America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Edwards</dc:creator>
  <cp:lastModifiedBy>Brian Edwards</cp:lastModifiedBy>
  <cp:lastPrinted>2021-07-15T18:11:45Z</cp:lastPrinted>
  <dcterms:created xsi:type="dcterms:W3CDTF">2017-01-17T18:03:18Z</dcterms:created>
  <dcterms:modified xsi:type="dcterms:W3CDTF">2021-08-13T17:16:49Z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